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xed\FDP\QUARTERLY\Q4\"/>
    </mc:Choice>
  </mc:AlternateContent>
  <xr:revisionPtr revIDLastSave="0" documentId="13_ncr:1_{29FDE536-C5E6-4269-92C3-995986A9963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12 - UCA" sheetId="1" r:id="rId1"/>
    <sheet name="Sheet1" sheetId="3" r:id="rId2"/>
    <sheet name="FDPP LICENSE" sheetId="2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K19" i="1"/>
  <c r="E18" i="1"/>
  <c r="E14" i="1"/>
  <c r="E41" i="1" s="1"/>
  <c r="Q39" i="3"/>
  <c r="P39" i="3"/>
  <c r="O39" i="3"/>
  <c r="N39" i="3"/>
  <c r="M39" i="3"/>
  <c r="L39" i="3"/>
  <c r="H39" i="3"/>
  <c r="P19" i="3"/>
  <c r="O19" i="3"/>
  <c r="N19" i="3"/>
  <c r="M19" i="3"/>
  <c r="L19" i="3"/>
  <c r="K19" i="3"/>
  <c r="H19" i="3"/>
  <c r="Q17" i="3"/>
  <c r="Q19" i="3" s="1"/>
  <c r="Q14" i="3"/>
  <c r="Q40" i="3" s="1"/>
  <c r="P14" i="3"/>
  <c r="P40" i="3" s="1"/>
  <c r="O14" i="3"/>
  <c r="O40" i="3" s="1"/>
  <c r="N14" i="3"/>
  <c r="N40" i="3" s="1"/>
  <c r="M14" i="3"/>
  <c r="M40" i="3" s="1"/>
  <c r="L14" i="3"/>
  <c r="L40" i="3" s="1"/>
  <c r="K14" i="3"/>
  <c r="K40" i="3" s="1"/>
  <c r="H14" i="3"/>
  <c r="H40" i="3" s="1"/>
  <c r="B21" i="1"/>
  <c r="B15" i="1"/>
  <c r="G41" i="1"/>
  <c r="B40" i="1"/>
  <c r="B41" i="1" s="1"/>
  <c r="H41" i="1"/>
  <c r="I41" i="1"/>
  <c r="J41" i="1"/>
  <c r="F41" i="1" l="1"/>
</calcChain>
</file>

<file path=xl/sharedStrings.xml><?xml version="1.0" encoding="utf-8"?>
<sst xmlns="http://schemas.openxmlformats.org/spreadsheetml/2006/main" count="151" uniqueCount="63">
  <si>
    <t>FDP Form 12 - Unliquidated Cash Advances</t>
  </si>
  <si>
    <t>UNLIQUIDATED CASH ADVANCES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</si>
  <si>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</si>
  <si>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</si>
  <si>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</si>
  <si>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</si>
  <si>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</si>
  <si>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</si>
  <si>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</si>
  <si>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</si>
  <si>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</si>
  <si>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</si>
  <si>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</si>
  <si>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</si>
  <si>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</si>
  <si>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</si>
  <si>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</si>
  <si>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</si>
  <si>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</si>
  <si>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</si>
  <si>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</si>
  <si>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</si>
  <si>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</si>
  <si>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Total</t>
  </si>
  <si>
    <t>We hereby certify that we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</si>
  <si>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</si>
  <si>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</si>
  <si>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</si>
  <si>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</si>
  <si>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</si>
  <si>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</si>
  <si>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</si>
  <si>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Special Activity</t>
  </si>
  <si>
    <t>Adel dela Paz Bautista-BFP</t>
  </si>
  <si>
    <t>Alfonso Clamonte</t>
  </si>
  <si>
    <t>Carlota Pansoy</t>
  </si>
  <si>
    <t>Danilo A. Zuniega-PNP</t>
  </si>
  <si>
    <t>Dioscoro Ramientos</t>
  </si>
  <si>
    <t>Elizabeth s. Lopez-PNP</t>
  </si>
  <si>
    <t>Eugene Gustilo</t>
  </si>
  <si>
    <t>Jorecto S. Rabacal-PNP</t>
  </si>
  <si>
    <t>Jose Jovencio Sion</t>
  </si>
  <si>
    <t>Josefina C. Yap-DILG</t>
  </si>
  <si>
    <t>Ludovico Eslana</t>
  </si>
  <si>
    <t>Maribeth Celeste</t>
  </si>
  <si>
    <t>Oliverio Pangantihon</t>
  </si>
  <si>
    <t>Raul Loquinario</t>
  </si>
  <si>
    <t>Romeo Leyte</t>
  </si>
  <si>
    <t>Teodoro Salem</t>
  </si>
  <si>
    <t>Victorino E. Romanillos PNP</t>
  </si>
  <si>
    <t>PRIOR 2006</t>
  </si>
  <si>
    <t>Travel</t>
  </si>
  <si>
    <t>ADVANCES TO SPECIAL DISBURSING OFFICER</t>
  </si>
  <si>
    <t>ADVANCES TO OFFICERS AND EMPLOYEES</t>
  </si>
  <si>
    <t>OTHER RECEIVABLES</t>
  </si>
  <si>
    <t xml:space="preserve">(SGD) JOSE VENFORT L. LEGARIA, CPA </t>
  </si>
  <si>
    <t>(SGD) RENATO Y. GUSTILO</t>
  </si>
  <si>
    <t>RENATO Y. GUSTILO</t>
  </si>
  <si>
    <t>TOTAL</t>
  </si>
  <si>
    <t>CUI, ALFREDO MARTIN ANCKERMANN(10305040-01-031606553)</t>
  </si>
  <si>
    <t>EBORA, MARY ROCHELLE</t>
  </si>
  <si>
    <t>GRAND TOTAL</t>
  </si>
  <si>
    <t>Not Yet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</si>
</sst>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/mmm/yyyy;@"/>
  </numFmts>
  <fonts count="18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7"/>
      <color rgb="FF000000"/>
      <name val="Roboto Condensed"/>
    </font>
    <font>
      <sz val="11"/>
      <color rgb="FF000000"/>
      <name val="Roboto Condensed"/>
    </font>
    <font>
      <b/>
      <sz val="11"/>
      <color rgb="FF000000"/>
      <name val="Roboto Condensed"/>
    </font>
    <font>
      <sz val="8"/>
      <color rgb="FF000000"/>
      <name val="Roboto Condensed"/>
    </font>
    <font>
      <sz val="10"/>
      <color rgb="FF000000"/>
      <name val="Roboto Condensed"/>
    </font>
    <font>
      <b/>
      <sz val="12"/>
      <color rgb="FF000000"/>
      <name val="Roboto Condensed"/>
    </font>
    <font>
      <sz val="12"/>
      <color rgb="FF000000"/>
      <name val="Roboto Condensed"/>
    </font>
    <font>
      <b/>
      <u/>
      <sz val="9"/>
      <name val="Times New Roman"/>
      <family val="1"/>
    </font>
    <font>
      <b/>
      <i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8"/>
      <color indexed="8"/>
      <name val="Arial"/>
      <family val="2"/>
    </font>
    <font>
      <sz val="9"/>
      <color theme="1"/>
      <name val="Times New Roman"/>
      <family val="1"/>
    </font>
    <font>
      <sz val="11"/>
      <name val="Roboto Condensed"/>
    </font>
  </fonts>
  <fills count="3">
    <fill>
      <patternFill patternType="none"/>
    </fill>
    <fill>
      <patternFill patternType="gray125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4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/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Protection="1">
      <protection locked="0"/>
    </xf>
    <xf numFmtId="43" fontId="5" fillId="2" borderId="2" xfId="1" applyFont="1" applyFill="1" applyBorder="1" applyProtection="1">
      <protection locked="0"/>
    </xf>
    <xf numFmtId="164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43" fontId="6" fillId="2" borderId="2" xfId="1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Protection="1">
      <protection locked="0"/>
    </xf>
    <xf numFmtId="43" fontId="9" fillId="2" borderId="2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/>
    <xf numFmtId="14" fontId="5" fillId="2" borderId="2" xfId="0" applyNumberFormat="1" applyFont="1" applyFill="1" applyBorder="1" applyProtection="1">
      <protection locked="0"/>
    </xf>
    <xf numFmtId="39" fontId="5" fillId="2" borderId="2" xfId="1" applyNumberFormat="1" applyFont="1" applyFill="1" applyBorder="1" applyProtection="1">
      <protection locked="0"/>
    </xf>
    <xf numFmtId="14" fontId="5" fillId="2" borderId="2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3" fontId="5" fillId="2" borderId="2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wrapText="1"/>
    </xf>
    <xf numFmtId="0" fontId="1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3" fillId="2" borderId="4" xfId="0" applyFont="1" applyFill="1" applyBorder="1" applyAlignment="1">
      <alignment wrapText="1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2" borderId="7" xfId="0" applyFont="1" applyFill="1" applyBorder="1"/>
    <xf numFmtId="39" fontId="13" fillId="0" borderId="4" xfId="0" applyNumberFormat="1" applyFont="1" applyBorder="1" applyAlignment="1">
      <alignment horizontal="right" vertical="center"/>
    </xf>
    <xf numFmtId="14" fontId="1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/>
    <xf numFmtId="0" fontId="13" fillId="2" borderId="0" xfId="0" applyFont="1" applyFill="1"/>
    <xf numFmtId="0" fontId="14" fillId="0" borderId="8" xfId="0" applyFont="1" applyBorder="1" applyAlignment="1">
      <alignment horizontal="left" vertical="center"/>
    </xf>
    <xf numFmtId="0" fontId="13" fillId="2" borderId="9" xfId="0" applyFont="1" applyFill="1" applyBorder="1"/>
    <xf numFmtId="43" fontId="14" fillId="0" borderId="10" xfId="1" applyFont="1" applyBorder="1" applyAlignment="1">
      <alignment horizontal="right" vertical="center"/>
    </xf>
    <xf numFmtId="43" fontId="14" fillId="0" borderId="10" xfId="1" applyFont="1" applyBorder="1" applyAlignment="1">
      <alignment horizontal="center" vertical="center"/>
    </xf>
    <xf numFmtId="0" fontId="13" fillId="2" borderId="5" xfId="0" applyFont="1" applyFill="1" applyBorder="1"/>
    <xf numFmtId="43" fontId="14" fillId="0" borderId="5" xfId="1" applyFont="1" applyBorder="1" applyAlignment="1">
      <alignment horizontal="right" vertical="center"/>
    </xf>
    <xf numFmtId="43" fontId="14" fillId="0" borderId="5" xfId="1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0" fillId="2" borderId="4" xfId="0" applyFill="1" applyBorder="1"/>
    <xf numFmtId="39" fontId="15" fillId="0" borderId="4" xfId="0" applyNumberFormat="1" applyFont="1" applyBorder="1" applyAlignment="1">
      <alignment horizontal="right" vertical="center"/>
    </xf>
    <xf numFmtId="14" fontId="16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39" fontId="13" fillId="2" borderId="4" xfId="0" applyNumberFormat="1" applyFont="1" applyFill="1" applyBorder="1"/>
    <xf numFmtId="0" fontId="13" fillId="2" borderId="11" xfId="0" applyFont="1" applyFill="1" applyBorder="1"/>
    <xf numFmtId="0" fontId="11" fillId="0" borderId="6" xfId="0" applyFont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12" xfId="0" applyFont="1" applyFill="1" applyBorder="1"/>
    <xf numFmtId="0" fontId="13" fillId="2" borderId="13" xfId="0" applyFont="1" applyFill="1" applyBorder="1"/>
    <xf numFmtId="0" fontId="13" fillId="2" borderId="1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14" xfId="0" applyFont="1" applyFill="1" applyBorder="1"/>
    <xf numFmtId="0" fontId="14" fillId="0" borderId="15" xfId="0" applyFont="1" applyBorder="1" applyAlignment="1">
      <alignment horizontal="left" vertical="center"/>
    </xf>
    <xf numFmtId="0" fontId="13" fillId="2" borderId="16" xfId="0" applyFont="1" applyFill="1" applyBorder="1"/>
    <xf numFmtId="39" fontId="14" fillId="0" borderId="17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horizontal="center"/>
    </xf>
    <xf numFmtId="43" fontId="14" fillId="0" borderId="17" xfId="1" applyFont="1" applyBorder="1" applyAlignment="1">
      <alignment horizontal="right" vertical="center"/>
    </xf>
    <xf numFmtId="0" fontId="5" fillId="2" borderId="2" xfId="1" applyNumberFormat="1" applyFont="1" applyFill="1" applyBorder="1" applyProtection="1">
      <protection locked="0"/>
    </xf>
    <xf numFmtId="39" fontId="5" fillId="2" borderId="0" xfId="0" applyNumberFormat="1" applyFont="1" applyFill="1"/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43" fontId="5" fillId="2" borderId="2" xfId="1" applyFont="1" applyFill="1" applyBorder="1" applyAlignment="1" applyProtection="1">
      <alignment horizontal="left"/>
      <protection locked="0"/>
    </xf>
    <xf numFmtId="39" fontId="17" fillId="0" borderId="4" xfId="0" applyNumberFormat="1" applyFont="1" applyBorder="1" applyAlignment="1">
      <alignment horizontal="right" vertical="center"/>
    </xf>
    <xf numFmtId="14" fontId="17" fillId="2" borderId="4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topLeftCell="A9" zoomScale="85" zoomScaleNormal="85" workbookViewId="0">
      <selection activeCell="K41" sqref="K41"/>
    </sheetView>
  </sheetViews>
  <sheetFormatPr defaultRowHeight="15" x14ac:dyDescent="0.25"/>
  <cols>
    <col min="1" max="1" width="66.42578125" style="5" bestFit="1" customWidth="1"/>
    <col min="2" max="3" width="20.7109375" style="5" customWidth="1"/>
    <col min="4" max="4" width="17.28515625" style="5" customWidth="1"/>
    <col min="5" max="5" width="14.7109375" style="5" bestFit="1" customWidth="1"/>
    <col min="6" max="7" width="11.7109375" style="5" customWidth="1"/>
    <col min="8" max="8" width="8.42578125" style="5" customWidth="1"/>
    <col min="9" max="9" width="9.140625" style="5" customWidth="1"/>
    <col min="10" max="10" width="8.42578125" style="5" customWidth="1"/>
    <col min="11" max="11" width="13.85546875" style="5" customWidth="1"/>
    <col min="12" max="12" width="8.85546875" style="5" customWidth="1"/>
    <col min="13" max="13" width="11.7109375" style="6" bestFit="1" customWidth="1"/>
    <col min="14" max="16384" width="9.140625" style="6"/>
  </cols>
  <sheetData>
    <row r="1" spans="1:11" x14ac:dyDescent="0.25">
      <c r="A1" s="3" t="s">
        <v>0</v>
      </c>
      <c r="B1" s="4"/>
      <c r="C1" s="4"/>
      <c r="D1" s="4"/>
      <c r="E1" s="4"/>
      <c r="F1" s="4"/>
    </row>
    <row r="2" spans="1:11" x14ac:dyDescent="0.25">
      <c r="A2" s="7"/>
      <c r="B2" s="7"/>
      <c r="C2" s="7"/>
      <c r="D2" s="7"/>
      <c r="E2" s="7"/>
      <c r="F2" s="7"/>
    </row>
    <row r="3" spans="1:11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5">
      <c r="A5" s="9" t="s">
        <v>2</v>
      </c>
      <c r="B5" s="10" t="s">
        <v>3</v>
      </c>
      <c r="C5" s="11"/>
      <c r="D5" s="9" t="s">
        <v>4</v>
      </c>
      <c r="E5" s="9"/>
      <c r="F5" s="10">
        <v>2024</v>
      </c>
    </row>
    <row r="6" spans="1:11" x14ac:dyDescent="0.25">
      <c r="A6" s="12" t="s">
        <v>5</v>
      </c>
      <c r="B6" s="13" t="s">
        <v>6</v>
      </c>
      <c r="C6" s="14"/>
      <c r="D6" s="15" t="s">
        <v>7</v>
      </c>
      <c r="E6" s="15"/>
      <c r="F6" s="13">
        <v>4</v>
      </c>
    </row>
    <row r="7" spans="1:11" x14ac:dyDescent="0.25">
      <c r="A7" s="12" t="s">
        <v>8</v>
      </c>
      <c r="B7" s="16" t="s">
        <v>9</v>
      </c>
      <c r="C7" s="14"/>
      <c r="D7" s="15"/>
      <c r="E7" s="15"/>
      <c r="F7" s="14"/>
    </row>
    <row r="8" spans="1:11" x14ac:dyDescent="0.25">
      <c r="A8" s="17"/>
      <c r="B8" s="14"/>
      <c r="C8" s="14"/>
      <c r="D8" s="18"/>
      <c r="E8" s="18"/>
      <c r="F8" s="19"/>
      <c r="G8" s="19"/>
      <c r="H8" s="19"/>
    </row>
    <row r="9" spans="1:11" x14ac:dyDescent="0.25">
      <c r="A9" s="39" t="s">
        <v>10</v>
      </c>
      <c r="B9" s="41" t="s">
        <v>11</v>
      </c>
      <c r="C9" s="40" t="s">
        <v>12</v>
      </c>
      <c r="D9" s="40" t="s">
        <v>13</v>
      </c>
      <c r="E9" s="88" t="s">
        <v>62</v>
      </c>
      <c r="F9" s="40" t="s">
        <v>14</v>
      </c>
      <c r="G9" s="40"/>
      <c r="H9" s="40"/>
      <c r="I9" s="40"/>
      <c r="J9" s="40"/>
      <c r="K9" s="40"/>
    </row>
    <row r="10" spans="1:11" x14ac:dyDescent="0.25">
      <c r="A10" s="40"/>
      <c r="B10" s="41"/>
      <c r="C10" s="40"/>
      <c r="D10" s="40"/>
      <c r="E10" s="89"/>
      <c r="F10" s="40" t="s">
        <v>15</v>
      </c>
      <c r="G10" s="40"/>
      <c r="H10" s="40"/>
      <c r="I10" s="40" t="s">
        <v>16</v>
      </c>
      <c r="J10" s="40"/>
      <c r="K10" s="40"/>
    </row>
    <row r="11" spans="1:11" x14ac:dyDescent="0.25">
      <c r="A11" s="40"/>
      <c r="B11" s="41"/>
      <c r="C11" s="40"/>
      <c r="D11" s="40"/>
      <c r="E11" s="90"/>
      <c r="F11" s="20" t="s">
        <v>17</v>
      </c>
      <c r="G11" s="21" t="s">
        <v>18</v>
      </c>
      <c r="H11" s="21" t="s">
        <v>19</v>
      </c>
      <c r="I11" s="21" t="s">
        <v>20</v>
      </c>
      <c r="J11" s="21" t="s">
        <v>21</v>
      </c>
      <c r="K11" s="21" t="s">
        <v>22</v>
      </c>
    </row>
    <row r="12" spans="1:11" x14ac:dyDescent="0.25">
      <c r="A12" s="22" t="s">
        <v>52</v>
      </c>
      <c r="B12" s="23"/>
      <c r="C12" s="24"/>
      <c r="D12" s="25"/>
      <c r="E12" s="25"/>
      <c r="F12" s="23"/>
      <c r="G12" s="23"/>
      <c r="H12" s="23"/>
      <c r="I12" s="23"/>
      <c r="J12" s="23"/>
      <c r="K12" s="23"/>
    </row>
    <row r="13" spans="1:11" x14ac:dyDescent="0.25">
      <c r="A13" s="25"/>
      <c r="B13" s="33"/>
      <c r="C13" s="24"/>
      <c r="D13" s="25"/>
      <c r="E13" s="25"/>
      <c r="F13" s="23"/>
      <c r="G13" s="23"/>
      <c r="H13" s="23"/>
      <c r="I13" s="23"/>
      <c r="J13" s="23"/>
      <c r="K13" s="23"/>
    </row>
    <row r="14" spans="1:11" x14ac:dyDescent="0.25">
      <c r="A14" s="25" t="s">
        <v>57</v>
      </c>
      <c r="B14" s="92">
        <v>4200000</v>
      </c>
      <c r="C14" s="93">
        <v>45576</v>
      </c>
      <c r="D14" s="32" t="s">
        <v>32</v>
      </c>
      <c r="E14" s="23">
        <f>B14</f>
        <v>4200000</v>
      </c>
      <c r="F14" s="85"/>
      <c r="G14" s="33"/>
      <c r="H14" s="85"/>
      <c r="I14" s="33"/>
      <c r="J14" s="85"/>
      <c r="K14" s="85"/>
    </row>
    <row r="15" spans="1:11" x14ac:dyDescent="0.25">
      <c r="A15" s="25"/>
      <c r="B15" s="26">
        <f>SUM(B13:B14)</f>
        <v>4200000</v>
      </c>
      <c r="C15" s="24"/>
      <c r="D15" s="25"/>
      <c r="E15" s="25"/>
      <c r="F15" s="23"/>
      <c r="G15" s="23"/>
      <c r="H15" s="23"/>
      <c r="I15" s="23"/>
      <c r="J15" s="23"/>
      <c r="K15" s="23"/>
    </row>
    <row r="16" spans="1:11" x14ac:dyDescent="0.25">
      <c r="A16" s="22" t="s">
        <v>53</v>
      </c>
      <c r="B16" s="23"/>
      <c r="C16" s="24"/>
      <c r="D16" s="25"/>
      <c r="E16" s="25"/>
      <c r="F16" s="23"/>
      <c r="G16" s="23"/>
      <c r="H16" s="23"/>
      <c r="I16" s="23"/>
      <c r="J16" s="23"/>
      <c r="K16" s="23"/>
    </row>
    <row r="17" spans="1:13" x14ac:dyDescent="0.25">
      <c r="A17" s="25"/>
      <c r="B17" s="23"/>
      <c r="C17" s="32"/>
      <c r="D17" s="27"/>
      <c r="E17" s="27"/>
      <c r="F17" s="23"/>
      <c r="G17" s="23"/>
      <c r="H17" s="23"/>
      <c r="I17" s="23"/>
      <c r="J17" s="23"/>
      <c r="K17" s="23"/>
    </row>
    <row r="18" spans="1:13" x14ac:dyDescent="0.25">
      <c r="A18" s="25" t="s">
        <v>59</v>
      </c>
      <c r="B18" s="33">
        <v>40000</v>
      </c>
      <c r="C18" s="32">
        <v>45628</v>
      </c>
      <c r="D18" s="87" t="s">
        <v>51</v>
      </c>
      <c r="E18" s="91">
        <f>B18</f>
        <v>40000</v>
      </c>
      <c r="F18" s="85"/>
      <c r="G18" s="33"/>
      <c r="H18" s="33"/>
      <c r="I18" s="85"/>
      <c r="J18" s="85"/>
      <c r="K18" s="85"/>
    </row>
    <row r="19" spans="1:13" x14ac:dyDescent="0.25">
      <c r="A19" s="25" t="s">
        <v>60</v>
      </c>
      <c r="B19" s="33">
        <v>23726</v>
      </c>
      <c r="C19" s="32">
        <v>41093</v>
      </c>
      <c r="D19" s="87" t="s">
        <v>51</v>
      </c>
      <c r="E19" s="87"/>
      <c r="F19" s="85"/>
      <c r="G19" s="33"/>
      <c r="H19" s="85"/>
      <c r="I19" s="85"/>
      <c r="J19" s="85"/>
      <c r="K19" s="33">
        <f>B19</f>
        <v>23726</v>
      </c>
      <c r="M19" s="86"/>
    </row>
    <row r="20" spans="1:13" x14ac:dyDescent="0.25">
      <c r="A20" s="25"/>
      <c r="B20" s="23"/>
      <c r="C20" s="32"/>
      <c r="D20" s="27"/>
      <c r="E20" s="27"/>
      <c r="F20" s="23"/>
      <c r="G20" s="23"/>
      <c r="H20" s="23"/>
      <c r="I20" s="23"/>
      <c r="J20" s="23"/>
      <c r="K20" s="23"/>
    </row>
    <row r="21" spans="1:13" x14ac:dyDescent="0.25">
      <c r="A21" s="25"/>
      <c r="B21" s="26">
        <f>SUM(B17:B20)</f>
        <v>63726</v>
      </c>
      <c r="C21" s="24"/>
      <c r="D21" s="25"/>
      <c r="E21" s="25"/>
      <c r="F21" s="23"/>
      <c r="G21" s="23"/>
      <c r="H21" s="23"/>
      <c r="I21" s="23"/>
      <c r="J21" s="23"/>
      <c r="K21" s="23"/>
    </row>
    <row r="22" spans="1:13" x14ac:dyDescent="0.25">
      <c r="A22" s="22" t="s">
        <v>54</v>
      </c>
      <c r="B22" s="23"/>
      <c r="C22" s="24"/>
      <c r="D22" s="25"/>
      <c r="E22" s="25"/>
      <c r="F22" s="23"/>
      <c r="G22" s="23"/>
      <c r="H22" s="23"/>
      <c r="I22" s="23"/>
      <c r="J22" s="23"/>
      <c r="K22" s="23"/>
    </row>
    <row r="23" spans="1:13" x14ac:dyDescent="0.25">
      <c r="A23" s="25" t="s">
        <v>33</v>
      </c>
      <c r="B23" s="23">
        <v>11583</v>
      </c>
      <c r="C23" s="34" t="s">
        <v>50</v>
      </c>
      <c r="D23" s="25" t="s">
        <v>51</v>
      </c>
      <c r="E23" s="25"/>
      <c r="F23" s="23"/>
      <c r="G23" s="23"/>
      <c r="H23" s="23"/>
      <c r="I23" s="23"/>
      <c r="J23" s="23"/>
      <c r="K23" s="33">
        <v>11583</v>
      </c>
    </row>
    <row r="24" spans="1:13" x14ac:dyDescent="0.25">
      <c r="A24" s="25" t="s">
        <v>34</v>
      </c>
      <c r="B24" s="23">
        <v>1590</v>
      </c>
      <c r="C24" s="34" t="s">
        <v>50</v>
      </c>
      <c r="D24" s="25" t="s">
        <v>51</v>
      </c>
      <c r="E24" s="25"/>
      <c r="F24" s="23"/>
      <c r="G24" s="23"/>
      <c r="H24" s="23"/>
      <c r="I24" s="23"/>
      <c r="J24" s="23"/>
      <c r="K24" s="33">
        <v>1590</v>
      </c>
    </row>
    <row r="25" spans="1:13" x14ac:dyDescent="0.25">
      <c r="A25" s="25" t="s">
        <v>35</v>
      </c>
      <c r="B25" s="23">
        <v>6068</v>
      </c>
      <c r="C25" s="34" t="s">
        <v>50</v>
      </c>
      <c r="D25" s="25" t="s">
        <v>51</v>
      </c>
      <c r="E25" s="25"/>
      <c r="F25" s="23"/>
      <c r="G25" s="23"/>
      <c r="H25" s="23"/>
      <c r="I25" s="23"/>
      <c r="J25" s="23"/>
      <c r="K25" s="33">
        <v>6068</v>
      </c>
    </row>
    <row r="26" spans="1:13" x14ac:dyDescent="0.25">
      <c r="A26" s="25" t="s">
        <v>36</v>
      </c>
      <c r="B26" s="23">
        <v>13690</v>
      </c>
      <c r="C26" s="34" t="s">
        <v>50</v>
      </c>
      <c r="D26" s="25" t="s">
        <v>51</v>
      </c>
      <c r="E26" s="25"/>
      <c r="F26" s="23"/>
      <c r="G26" s="23"/>
      <c r="H26" s="23"/>
      <c r="I26" s="23"/>
      <c r="J26" s="23"/>
      <c r="K26" s="33">
        <v>13690</v>
      </c>
    </row>
    <row r="27" spans="1:13" x14ac:dyDescent="0.25">
      <c r="A27" s="25" t="s">
        <v>37</v>
      </c>
      <c r="B27" s="23">
        <v>3110</v>
      </c>
      <c r="C27" s="34" t="s">
        <v>50</v>
      </c>
      <c r="D27" s="25" t="s">
        <v>51</v>
      </c>
      <c r="E27" s="25"/>
      <c r="F27" s="23"/>
      <c r="G27" s="23"/>
      <c r="H27" s="23"/>
      <c r="I27" s="23"/>
      <c r="J27" s="23"/>
      <c r="K27" s="33">
        <v>3110</v>
      </c>
    </row>
    <row r="28" spans="1:13" x14ac:dyDescent="0.25">
      <c r="A28" s="25" t="s">
        <v>38</v>
      </c>
      <c r="B28" s="23">
        <v>3378</v>
      </c>
      <c r="C28" s="34" t="s">
        <v>50</v>
      </c>
      <c r="D28" s="25" t="s">
        <v>51</v>
      </c>
      <c r="E28" s="25"/>
      <c r="F28" s="23"/>
      <c r="G28" s="23"/>
      <c r="H28" s="23"/>
      <c r="I28" s="23"/>
      <c r="J28" s="23"/>
      <c r="K28" s="33">
        <v>3378</v>
      </c>
    </row>
    <row r="29" spans="1:13" x14ac:dyDescent="0.25">
      <c r="A29" s="25" t="s">
        <v>39</v>
      </c>
      <c r="B29" s="23">
        <v>5450</v>
      </c>
      <c r="C29" s="34" t="s">
        <v>50</v>
      </c>
      <c r="D29" s="25" t="s">
        <v>51</v>
      </c>
      <c r="E29" s="25"/>
      <c r="F29" s="23"/>
      <c r="G29" s="23"/>
      <c r="H29" s="23"/>
      <c r="I29" s="23"/>
      <c r="J29" s="23"/>
      <c r="K29" s="33">
        <v>5450</v>
      </c>
    </row>
    <row r="30" spans="1:13" x14ac:dyDescent="0.25">
      <c r="A30" s="25" t="s">
        <v>40</v>
      </c>
      <c r="B30" s="23">
        <v>3378</v>
      </c>
      <c r="C30" s="34">
        <v>42062</v>
      </c>
      <c r="D30" s="25" t="s">
        <v>51</v>
      </c>
      <c r="E30" s="25"/>
      <c r="F30" s="23"/>
      <c r="G30" s="23"/>
      <c r="H30" s="23"/>
      <c r="I30" s="23"/>
      <c r="J30" s="23"/>
      <c r="K30" s="33">
        <v>3378</v>
      </c>
    </row>
    <row r="31" spans="1:13" x14ac:dyDescent="0.25">
      <c r="A31" s="25" t="s">
        <v>41</v>
      </c>
      <c r="B31" s="23">
        <v>1500</v>
      </c>
      <c r="C31" s="34" t="s">
        <v>50</v>
      </c>
      <c r="D31" s="25" t="s">
        <v>51</v>
      </c>
      <c r="E31" s="25"/>
      <c r="F31" s="23"/>
      <c r="G31" s="23"/>
      <c r="H31" s="23"/>
      <c r="I31" s="23"/>
      <c r="J31" s="23"/>
      <c r="K31" s="33">
        <v>1500</v>
      </c>
    </row>
    <row r="32" spans="1:13" x14ac:dyDescent="0.25">
      <c r="A32" s="25" t="s">
        <v>42</v>
      </c>
      <c r="B32" s="23">
        <v>2230</v>
      </c>
      <c r="C32" s="34">
        <v>38807</v>
      </c>
      <c r="D32" s="25" t="s">
        <v>51</v>
      </c>
      <c r="E32" s="25"/>
      <c r="F32" s="23"/>
      <c r="G32" s="23"/>
      <c r="H32" s="23"/>
      <c r="I32" s="23"/>
      <c r="J32" s="23"/>
      <c r="K32" s="33">
        <v>2230</v>
      </c>
    </row>
    <row r="33" spans="1:12" x14ac:dyDescent="0.25">
      <c r="A33" s="25" t="s">
        <v>43</v>
      </c>
      <c r="B33" s="23">
        <v>1528</v>
      </c>
      <c r="C33" s="34" t="s">
        <v>50</v>
      </c>
      <c r="D33" s="25" t="s">
        <v>51</v>
      </c>
      <c r="E33" s="25"/>
      <c r="F33" s="23"/>
      <c r="G33" s="23"/>
      <c r="H33" s="23"/>
      <c r="I33" s="23"/>
      <c r="J33" s="23"/>
      <c r="K33" s="33">
        <v>1528</v>
      </c>
    </row>
    <row r="34" spans="1:12" x14ac:dyDescent="0.25">
      <c r="A34" s="25" t="s">
        <v>44</v>
      </c>
      <c r="B34" s="23">
        <v>4000</v>
      </c>
      <c r="C34" s="34" t="s">
        <v>50</v>
      </c>
      <c r="D34" s="25" t="s">
        <v>51</v>
      </c>
      <c r="E34" s="25"/>
      <c r="F34" s="23"/>
      <c r="G34" s="23"/>
      <c r="H34" s="23"/>
      <c r="I34" s="23"/>
      <c r="J34" s="23"/>
      <c r="K34" s="33">
        <v>4000</v>
      </c>
    </row>
    <row r="35" spans="1:12" x14ac:dyDescent="0.25">
      <c r="A35" s="25" t="s">
        <v>45</v>
      </c>
      <c r="B35" s="23">
        <v>5658</v>
      </c>
      <c r="C35" s="34" t="s">
        <v>50</v>
      </c>
      <c r="D35" s="25" t="s">
        <v>51</v>
      </c>
      <c r="E35" s="25"/>
      <c r="F35" s="23"/>
      <c r="G35" s="23"/>
      <c r="H35" s="23"/>
      <c r="I35" s="23"/>
      <c r="J35" s="23"/>
      <c r="K35" s="33">
        <v>5658</v>
      </c>
    </row>
    <row r="36" spans="1:12" x14ac:dyDescent="0.25">
      <c r="A36" s="25" t="s">
        <v>46</v>
      </c>
      <c r="B36" s="23">
        <v>5510</v>
      </c>
      <c r="C36" s="34" t="s">
        <v>50</v>
      </c>
      <c r="D36" s="25" t="s">
        <v>51</v>
      </c>
      <c r="E36" s="25"/>
      <c r="F36" s="23"/>
      <c r="G36" s="23"/>
      <c r="H36" s="23"/>
      <c r="I36" s="23"/>
      <c r="J36" s="23"/>
      <c r="K36" s="33">
        <v>5510</v>
      </c>
    </row>
    <row r="37" spans="1:12" x14ac:dyDescent="0.25">
      <c r="A37" s="25" t="s">
        <v>47</v>
      </c>
      <c r="B37" s="23">
        <v>5814</v>
      </c>
      <c r="C37" s="34">
        <v>38807</v>
      </c>
      <c r="D37" s="25" t="s">
        <v>51</v>
      </c>
      <c r="E37" s="25"/>
      <c r="F37" s="23"/>
      <c r="G37" s="23"/>
      <c r="H37" s="23"/>
      <c r="I37" s="23"/>
      <c r="J37" s="23"/>
      <c r="K37" s="33">
        <v>5814</v>
      </c>
    </row>
    <row r="38" spans="1:12" x14ac:dyDescent="0.25">
      <c r="A38" s="25" t="s">
        <v>48</v>
      </c>
      <c r="B38" s="23">
        <v>2070</v>
      </c>
      <c r="C38" s="34" t="s">
        <v>50</v>
      </c>
      <c r="D38" s="25" t="s">
        <v>51</v>
      </c>
      <c r="E38" s="25"/>
      <c r="F38" s="23"/>
      <c r="G38" s="23"/>
      <c r="H38" s="23"/>
      <c r="I38" s="23"/>
      <c r="J38" s="23"/>
      <c r="K38" s="33">
        <v>2070</v>
      </c>
    </row>
    <row r="39" spans="1:12" x14ac:dyDescent="0.25">
      <c r="A39" s="25" t="s">
        <v>49</v>
      </c>
      <c r="B39" s="23">
        <v>720000</v>
      </c>
      <c r="C39" s="34">
        <v>40653</v>
      </c>
      <c r="D39" s="25" t="s">
        <v>32</v>
      </c>
      <c r="E39" s="25"/>
      <c r="F39" s="23"/>
      <c r="G39" s="23"/>
      <c r="H39" s="23"/>
      <c r="I39" s="23"/>
      <c r="J39" s="23"/>
      <c r="K39" s="33">
        <v>720000</v>
      </c>
    </row>
    <row r="40" spans="1:12" x14ac:dyDescent="0.25">
      <c r="A40" s="25"/>
      <c r="B40" s="26">
        <f>SUM(B23:B39)</f>
        <v>796557</v>
      </c>
      <c r="C40" s="25"/>
      <c r="D40" s="25"/>
      <c r="E40" s="25"/>
      <c r="F40" s="23"/>
      <c r="G40" s="23"/>
      <c r="H40" s="23"/>
      <c r="I40" s="23"/>
      <c r="J40" s="23"/>
      <c r="K40" s="23"/>
    </row>
    <row r="41" spans="1:12" s="31" customFormat="1" ht="15.75" x14ac:dyDescent="0.25">
      <c r="A41" s="28" t="s">
        <v>23</v>
      </c>
      <c r="B41" s="29">
        <f>SUM(B40,B21,B15)</f>
        <v>5060283</v>
      </c>
      <c r="C41" s="29"/>
      <c r="D41" s="29"/>
      <c r="E41" s="29">
        <f>SUM(E14:E40)</f>
        <v>4240000</v>
      </c>
      <c r="F41" s="29">
        <f t="shared" ref="F41:J41" si="0">SUM(F12:F33)</f>
        <v>0</v>
      </c>
      <c r="G41" s="29">
        <f t="shared" si="0"/>
        <v>0</v>
      </c>
      <c r="H41" s="29">
        <f t="shared" si="0"/>
        <v>0</v>
      </c>
      <c r="I41" s="29">
        <f t="shared" si="0"/>
        <v>0</v>
      </c>
      <c r="J41" s="29">
        <f t="shared" si="0"/>
        <v>0</v>
      </c>
      <c r="K41" s="29">
        <f>SUM(K12:K39)</f>
        <v>820283</v>
      </c>
      <c r="L41" s="30"/>
    </row>
    <row r="43" spans="1:12" x14ac:dyDescent="0.25">
      <c r="A43" s="36" t="s">
        <v>24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7" spans="1:12" x14ac:dyDescent="0.25">
      <c r="A47" s="42" t="s">
        <v>55</v>
      </c>
      <c r="B47" s="42"/>
      <c r="D47" s="42" t="s">
        <v>56</v>
      </c>
      <c r="E47" s="42"/>
      <c r="F47" s="42"/>
    </row>
    <row r="48" spans="1:12" x14ac:dyDescent="0.25">
      <c r="A48" s="37" t="s">
        <v>25</v>
      </c>
      <c r="B48" s="37"/>
      <c r="D48" s="38" t="s">
        <v>26</v>
      </c>
      <c r="E48" s="38"/>
      <c r="F48" s="38"/>
    </row>
  </sheetData>
  <sheetProtection formatCells="0" formatColumns="0" formatRows="0" insertColumns="0" insertRows="0" insertHyperlinks="0" deleteColumns="0" deleteRows="0" sort="0" autoFilter="0" pivotTables="0"/>
  <mergeCells count="14">
    <mergeCell ref="A3:K3"/>
    <mergeCell ref="A43:K43"/>
    <mergeCell ref="A48:B48"/>
    <mergeCell ref="D48:F48"/>
    <mergeCell ref="A9:A11"/>
    <mergeCell ref="B9:B11"/>
    <mergeCell ref="C9:C11"/>
    <mergeCell ref="D9:D11"/>
    <mergeCell ref="F9:K9"/>
    <mergeCell ref="F10:H10"/>
    <mergeCell ref="I10:K10"/>
    <mergeCell ref="D47:F47"/>
    <mergeCell ref="A47:B47"/>
    <mergeCell ref="E9:E11"/>
  </mergeCells>
  <pageMargins left="0.25" right="0.25" top="0.75" bottom="0.75" header="0.3" footer="0.3"/>
  <pageSetup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F23AD-6E6B-4D82-8776-7BD77B374A78}">
  <dimension ref="F10:Q41"/>
  <sheetViews>
    <sheetView topLeftCell="A7" workbookViewId="0">
      <selection activeCell="H12" sqref="H12"/>
    </sheetView>
  </sheetViews>
  <sheetFormatPr defaultRowHeight="15" x14ac:dyDescent="0.25"/>
  <cols>
    <col min="8" max="8" width="11.140625" bestFit="1" customWidth="1"/>
    <col min="10" max="10" width="12.140625" bestFit="1" customWidth="1"/>
    <col min="11" max="11" width="11.140625" bestFit="1" customWidth="1"/>
  </cols>
  <sheetData>
    <row r="10" spans="6:17" x14ac:dyDescent="0.25">
      <c r="F10" s="43" t="s">
        <v>52</v>
      </c>
      <c r="G10" s="44"/>
      <c r="H10" s="45"/>
      <c r="I10" s="46"/>
      <c r="J10" s="46"/>
      <c r="K10" s="46"/>
      <c r="L10" s="47"/>
      <c r="M10" s="47"/>
      <c r="N10" s="47"/>
      <c r="O10" s="47"/>
      <c r="P10" s="47"/>
      <c r="Q10" s="47"/>
    </row>
    <row r="11" spans="6:17" x14ac:dyDescent="0.25">
      <c r="F11" s="48"/>
      <c r="G11" s="49"/>
      <c r="H11" s="50"/>
      <c r="I11" s="51"/>
      <c r="J11" s="51"/>
      <c r="K11" s="51"/>
      <c r="L11" s="52"/>
      <c r="M11" s="52"/>
      <c r="N11" s="52"/>
      <c r="O11" s="52"/>
      <c r="P11" s="52"/>
      <c r="Q11" s="52"/>
    </row>
    <row r="12" spans="6:17" x14ac:dyDescent="0.25">
      <c r="F12" s="53" t="s">
        <v>57</v>
      </c>
      <c r="G12" s="54"/>
      <c r="H12" s="55">
        <v>4200000</v>
      </c>
      <c r="I12" s="56">
        <v>45576</v>
      </c>
      <c r="J12" s="57" t="s">
        <v>32</v>
      </c>
      <c r="K12" s="55">
        <v>4200000</v>
      </c>
      <c r="L12" s="57"/>
      <c r="M12" s="55"/>
      <c r="N12" s="57"/>
      <c r="O12" s="57"/>
      <c r="P12" s="57"/>
      <c r="Q12" s="57"/>
    </row>
    <row r="13" spans="6:17" x14ac:dyDescent="0.25">
      <c r="F13" s="53"/>
      <c r="G13" s="58"/>
      <c r="H13" s="55"/>
      <c r="I13" s="56"/>
      <c r="J13" s="57"/>
      <c r="K13" s="55"/>
      <c r="L13" s="57"/>
      <c r="M13" s="55"/>
      <c r="N13" s="57"/>
      <c r="O13" s="57"/>
      <c r="P13" s="57"/>
      <c r="Q13" s="57"/>
    </row>
    <row r="14" spans="6:17" x14ac:dyDescent="0.25">
      <c r="F14" s="59" t="s">
        <v>58</v>
      </c>
      <c r="G14" s="60"/>
      <c r="H14" s="61">
        <f>SUM(H12:H12)</f>
        <v>4200000</v>
      </c>
      <c r="I14" s="62"/>
      <c r="J14" s="61"/>
      <c r="K14" s="61">
        <f t="shared" ref="K14:Q14" si="0">SUM(K12:K12)</f>
        <v>4200000</v>
      </c>
      <c r="L14" s="61">
        <f t="shared" si="0"/>
        <v>0</v>
      </c>
      <c r="M14" s="61">
        <f t="shared" si="0"/>
        <v>0</v>
      </c>
      <c r="N14" s="61">
        <f t="shared" si="0"/>
        <v>0</v>
      </c>
      <c r="O14" s="61">
        <f t="shared" si="0"/>
        <v>0</v>
      </c>
      <c r="P14" s="61">
        <f t="shared" si="0"/>
        <v>0</v>
      </c>
      <c r="Q14" s="61">
        <f t="shared" si="0"/>
        <v>0</v>
      </c>
    </row>
    <row r="15" spans="6:17" x14ac:dyDescent="0.25">
      <c r="F15" s="43" t="s">
        <v>53</v>
      </c>
      <c r="G15" s="63"/>
      <c r="H15" s="64"/>
      <c r="I15" s="65"/>
      <c r="J15" s="64"/>
      <c r="K15" s="64"/>
      <c r="L15" s="64"/>
      <c r="M15" s="64"/>
      <c r="N15" s="64"/>
      <c r="O15" s="64"/>
      <c r="P15" s="64"/>
      <c r="Q15" s="64"/>
    </row>
    <row r="16" spans="6:17" x14ac:dyDescent="0.25">
      <c r="F16" s="66" t="s">
        <v>59</v>
      </c>
      <c r="G16" s="67"/>
      <c r="H16" s="68">
        <v>40000</v>
      </c>
      <c r="I16" s="69">
        <v>45628</v>
      </c>
      <c r="J16" s="70" t="s">
        <v>51</v>
      </c>
      <c r="K16" s="68">
        <v>40000</v>
      </c>
      <c r="L16" s="68"/>
      <c r="M16" s="67"/>
      <c r="N16" s="67"/>
      <c r="O16" s="67"/>
      <c r="P16" s="67"/>
      <c r="Q16" s="67"/>
    </row>
    <row r="17" spans="6:17" x14ac:dyDescent="0.25">
      <c r="F17" s="53" t="s">
        <v>60</v>
      </c>
      <c r="G17" s="54"/>
      <c r="H17" s="55">
        <v>23726</v>
      </c>
      <c r="I17" s="56">
        <v>41093</v>
      </c>
      <c r="J17" s="70" t="s">
        <v>51</v>
      </c>
      <c r="K17" s="55"/>
      <c r="L17" s="57"/>
      <c r="M17" s="57"/>
      <c r="N17" s="57"/>
      <c r="O17" s="57"/>
      <c r="P17" s="57"/>
      <c r="Q17" s="71">
        <f>H17</f>
        <v>23726</v>
      </c>
    </row>
    <row r="18" spans="6:17" x14ac:dyDescent="0.25">
      <c r="F18" s="53"/>
      <c r="G18" s="54"/>
      <c r="H18" s="55"/>
      <c r="I18" s="56"/>
      <c r="J18" s="70"/>
      <c r="K18" s="55"/>
      <c r="L18" s="57"/>
      <c r="M18" s="57"/>
      <c r="N18" s="57"/>
      <c r="O18" s="57"/>
      <c r="P18" s="57"/>
      <c r="Q18" s="71"/>
    </row>
    <row r="19" spans="6:17" x14ac:dyDescent="0.25">
      <c r="F19" s="59" t="s">
        <v>58</v>
      </c>
      <c r="G19" s="72"/>
      <c r="H19" s="61">
        <f>SUM(H16:H17)</f>
        <v>63726</v>
      </c>
      <c r="I19" s="62"/>
      <c r="J19" s="61"/>
      <c r="K19" s="61">
        <f>SUM(K16:K17)</f>
        <v>40000</v>
      </c>
      <c r="L19" s="61">
        <f>SUM(L16:L17)</f>
        <v>0</v>
      </c>
      <c r="M19" s="61">
        <f>SUM(M17:M17)</f>
        <v>0</v>
      </c>
      <c r="N19" s="61">
        <f>SUM(N17:N17)</f>
        <v>0</v>
      </c>
      <c r="O19" s="61">
        <f>SUM(O17:O17)</f>
        <v>0</v>
      </c>
      <c r="P19" s="61">
        <f>SUM(P17:P17)</f>
        <v>0</v>
      </c>
      <c r="Q19" s="61">
        <f>SUM(Q17:Q17)</f>
        <v>23726</v>
      </c>
    </row>
    <row r="20" spans="6:17" x14ac:dyDescent="0.25">
      <c r="F20" s="73" t="s">
        <v>54</v>
      </c>
      <c r="G20" s="54"/>
      <c r="H20" s="57"/>
      <c r="I20" s="70"/>
      <c r="J20" s="57"/>
      <c r="K20" s="57"/>
      <c r="L20" s="57"/>
      <c r="M20" s="57"/>
      <c r="N20" s="57"/>
      <c r="O20" s="57"/>
      <c r="P20" s="57"/>
      <c r="Q20" s="57"/>
    </row>
    <row r="21" spans="6:17" x14ac:dyDescent="0.25">
      <c r="F21" s="53" t="s">
        <v>33</v>
      </c>
      <c r="G21" s="54"/>
      <c r="H21" s="55">
        <v>11583</v>
      </c>
      <c r="I21" s="56" t="s">
        <v>50</v>
      </c>
      <c r="J21" s="70" t="s">
        <v>51</v>
      </c>
      <c r="K21" s="70"/>
      <c r="L21" s="57"/>
      <c r="M21" s="57"/>
      <c r="N21" s="57"/>
      <c r="O21" s="57"/>
      <c r="P21" s="57"/>
      <c r="Q21" s="55">
        <v>11583</v>
      </c>
    </row>
    <row r="22" spans="6:17" x14ac:dyDescent="0.25">
      <c r="F22" s="53" t="s">
        <v>34</v>
      </c>
      <c r="G22" s="54"/>
      <c r="H22" s="55">
        <v>1590</v>
      </c>
      <c r="I22" s="56" t="s">
        <v>50</v>
      </c>
      <c r="J22" s="70" t="s">
        <v>51</v>
      </c>
      <c r="K22" s="70"/>
      <c r="L22" s="57"/>
      <c r="M22" s="57"/>
      <c r="N22" s="57"/>
      <c r="O22" s="57"/>
      <c r="P22" s="57"/>
      <c r="Q22" s="55">
        <v>1590</v>
      </c>
    </row>
    <row r="23" spans="6:17" x14ac:dyDescent="0.25">
      <c r="F23" s="53" t="s">
        <v>35</v>
      </c>
      <c r="G23" s="54"/>
      <c r="H23" s="55">
        <v>6068</v>
      </c>
      <c r="I23" s="56" t="s">
        <v>50</v>
      </c>
      <c r="J23" s="70" t="s">
        <v>51</v>
      </c>
      <c r="K23" s="70"/>
      <c r="L23" s="57"/>
      <c r="M23" s="57"/>
      <c r="N23" s="57"/>
      <c r="O23" s="57"/>
      <c r="P23" s="57"/>
      <c r="Q23" s="55">
        <v>6068</v>
      </c>
    </row>
    <row r="24" spans="6:17" x14ac:dyDescent="0.25">
      <c r="F24" s="53" t="s">
        <v>36</v>
      </c>
      <c r="G24" s="54"/>
      <c r="H24" s="55">
        <v>13690</v>
      </c>
      <c r="I24" s="56" t="s">
        <v>50</v>
      </c>
      <c r="J24" s="70" t="s">
        <v>51</v>
      </c>
      <c r="K24" s="70"/>
      <c r="L24" s="57"/>
      <c r="M24" s="57"/>
      <c r="N24" s="57"/>
      <c r="O24" s="57"/>
      <c r="P24" s="57"/>
      <c r="Q24" s="55">
        <v>13690</v>
      </c>
    </row>
    <row r="25" spans="6:17" x14ac:dyDescent="0.25">
      <c r="F25" s="53" t="s">
        <v>37</v>
      </c>
      <c r="G25" s="54"/>
      <c r="H25" s="55">
        <v>3110</v>
      </c>
      <c r="I25" s="56" t="s">
        <v>50</v>
      </c>
      <c r="J25" s="70" t="s">
        <v>51</v>
      </c>
      <c r="K25" s="70"/>
      <c r="L25" s="57"/>
      <c r="M25" s="57"/>
      <c r="N25" s="57"/>
      <c r="O25" s="57"/>
      <c r="P25" s="57"/>
      <c r="Q25" s="55">
        <v>3110</v>
      </c>
    </row>
    <row r="26" spans="6:17" x14ac:dyDescent="0.25">
      <c r="F26" s="53" t="s">
        <v>38</v>
      </c>
      <c r="G26" s="54"/>
      <c r="H26" s="55">
        <v>3378</v>
      </c>
      <c r="I26" s="56" t="s">
        <v>50</v>
      </c>
      <c r="J26" s="70" t="s">
        <v>51</v>
      </c>
      <c r="K26" s="70"/>
      <c r="L26" s="57"/>
      <c r="M26" s="57"/>
      <c r="N26" s="57"/>
      <c r="O26" s="57"/>
      <c r="P26" s="57"/>
      <c r="Q26" s="55">
        <v>3378</v>
      </c>
    </row>
    <row r="27" spans="6:17" x14ac:dyDescent="0.25">
      <c r="F27" s="53" t="s">
        <v>39</v>
      </c>
      <c r="G27" s="54"/>
      <c r="H27" s="55">
        <v>5450</v>
      </c>
      <c r="I27" s="56" t="s">
        <v>50</v>
      </c>
      <c r="J27" s="70" t="s">
        <v>51</v>
      </c>
      <c r="K27" s="70"/>
      <c r="L27" s="57"/>
      <c r="M27" s="57"/>
      <c r="N27" s="57"/>
      <c r="O27" s="57"/>
      <c r="P27" s="57"/>
      <c r="Q27" s="55">
        <v>5450</v>
      </c>
    </row>
    <row r="28" spans="6:17" x14ac:dyDescent="0.25">
      <c r="F28" s="53" t="s">
        <v>40</v>
      </c>
      <c r="G28" s="54"/>
      <c r="H28" s="55">
        <v>3378</v>
      </c>
      <c r="I28" s="56">
        <v>42062</v>
      </c>
      <c r="J28" s="70" t="s">
        <v>51</v>
      </c>
      <c r="K28" s="70"/>
      <c r="L28" s="57"/>
      <c r="M28" s="57"/>
      <c r="N28" s="57"/>
      <c r="O28" s="57"/>
      <c r="P28" s="57"/>
      <c r="Q28" s="55">
        <v>3378</v>
      </c>
    </row>
    <row r="29" spans="6:17" x14ac:dyDescent="0.25">
      <c r="F29" s="53" t="s">
        <v>41</v>
      </c>
      <c r="G29" s="54"/>
      <c r="H29" s="55">
        <v>1500</v>
      </c>
      <c r="I29" s="56" t="s">
        <v>50</v>
      </c>
      <c r="J29" s="70" t="s">
        <v>51</v>
      </c>
      <c r="K29" s="70"/>
      <c r="L29" s="57"/>
      <c r="M29" s="57"/>
      <c r="N29" s="57"/>
      <c r="O29" s="57"/>
      <c r="P29" s="57"/>
      <c r="Q29" s="55">
        <v>1500</v>
      </c>
    </row>
    <row r="30" spans="6:17" x14ac:dyDescent="0.25">
      <c r="F30" s="53" t="s">
        <v>42</v>
      </c>
      <c r="G30" s="54"/>
      <c r="H30" s="55">
        <v>2230</v>
      </c>
      <c r="I30" s="56">
        <v>38807</v>
      </c>
      <c r="J30" s="70" t="s">
        <v>51</v>
      </c>
      <c r="K30" s="70"/>
      <c r="L30" s="57"/>
      <c r="M30" s="57"/>
      <c r="N30" s="57"/>
      <c r="O30" s="57"/>
      <c r="P30" s="57"/>
      <c r="Q30" s="55">
        <v>2230</v>
      </c>
    </row>
    <row r="31" spans="6:17" x14ac:dyDescent="0.25">
      <c r="F31" s="53" t="s">
        <v>43</v>
      </c>
      <c r="G31" s="54"/>
      <c r="H31" s="55">
        <v>1528</v>
      </c>
      <c r="I31" s="56" t="s">
        <v>50</v>
      </c>
      <c r="J31" s="70" t="s">
        <v>51</v>
      </c>
      <c r="K31" s="70"/>
      <c r="L31" s="57"/>
      <c r="M31" s="57"/>
      <c r="N31" s="57"/>
      <c r="O31" s="57"/>
      <c r="P31" s="57"/>
      <c r="Q31" s="55">
        <v>1528</v>
      </c>
    </row>
    <row r="32" spans="6:17" x14ac:dyDescent="0.25">
      <c r="F32" s="53" t="s">
        <v>44</v>
      </c>
      <c r="G32" s="54"/>
      <c r="H32" s="55">
        <v>4000</v>
      </c>
      <c r="I32" s="56" t="s">
        <v>50</v>
      </c>
      <c r="J32" s="70" t="s">
        <v>51</v>
      </c>
      <c r="K32" s="70"/>
      <c r="L32" s="57"/>
      <c r="M32" s="57"/>
      <c r="N32" s="57"/>
      <c r="O32" s="57"/>
      <c r="P32" s="57"/>
      <c r="Q32" s="55">
        <v>4000</v>
      </c>
    </row>
    <row r="33" spans="6:17" x14ac:dyDescent="0.25">
      <c r="F33" s="74" t="s">
        <v>45</v>
      </c>
      <c r="G33" s="54"/>
      <c r="H33" s="55">
        <v>5658</v>
      </c>
      <c r="I33" s="56" t="s">
        <v>50</v>
      </c>
      <c r="J33" s="70" t="s">
        <v>51</v>
      </c>
      <c r="K33" s="70"/>
      <c r="L33" s="57"/>
      <c r="M33" s="57"/>
      <c r="N33" s="57"/>
      <c r="O33" s="57"/>
      <c r="P33" s="57"/>
      <c r="Q33" s="55">
        <v>5658</v>
      </c>
    </row>
    <row r="34" spans="6:17" x14ac:dyDescent="0.25">
      <c r="F34" s="74" t="s">
        <v>46</v>
      </c>
      <c r="G34" s="54"/>
      <c r="H34" s="55">
        <v>5510</v>
      </c>
      <c r="I34" s="56" t="s">
        <v>50</v>
      </c>
      <c r="J34" s="70" t="s">
        <v>51</v>
      </c>
      <c r="K34" s="70"/>
      <c r="L34" s="57"/>
      <c r="M34" s="57"/>
      <c r="N34" s="57"/>
      <c r="O34" s="57"/>
      <c r="P34" s="57"/>
      <c r="Q34" s="55">
        <v>5510</v>
      </c>
    </row>
    <row r="35" spans="6:17" x14ac:dyDescent="0.25">
      <c r="F35" s="74" t="s">
        <v>47</v>
      </c>
      <c r="G35" s="54"/>
      <c r="H35" s="55">
        <v>5814</v>
      </c>
      <c r="I35" s="56">
        <v>38807</v>
      </c>
      <c r="J35" s="70" t="s">
        <v>51</v>
      </c>
      <c r="K35" s="70"/>
      <c r="L35" s="57"/>
      <c r="M35" s="57"/>
      <c r="N35" s="57"/>
      <c r="O35" s="57"/>
      <c r="P35" s="57"/>
      <c r="Q35" s="55">
        <v>5814</v>
      </c>
    </row>
    <row r="36" spans="6:17" x14ac:dyDescent="0.25">
      <c r="F36" s="53" t="s">
        <v>48</v>
      </c>
      <c r="G36" s="54"/>
      <c r="H36" s="55">
        <v>2070</v>
      </c>
      <c r="I36" s="56" t="s">
        <v>50</v>
      </c>
      <c r="J36" s="70" t="s">
        <v>51</v>
      </c>
      <c r="K36" s="70"/>
      <c r="L36" s="57"/>
      <c r="M36" s="57"/>
      <c r="N36" s="57"/>
      <c r="O36" s="57"/>
      <c r="P36" s="57"/>
      <c r="Q36" s="55">
        <v>2070</v>
      </c>
    </row>
    <row r="37" spans="6:17" x14ac:dyDescent="0.25">
      <c r="F37" s="53" t="s">
        <v>49</v>
      </c>
      <c r="G37" s="54"/>
      <c r="H37" s="55">
        <v>720000</v>
      </c>
      <c r="I37" s="56">
        <v>40653</v>
      </c>
      <c r="J37" s="70" t="s">
        <v>32</v>
      </c>
      <c r="K37" s="70"/>
      <c r="L37" s="57"/>
      <c r="M37" s="57"/>
      <c r="N37" s="57"/>
      <c r="O37" s="57"/>
      <c r="P37" s="57"/>
      <c r="Q37" s="55">
        <v>720000</v>
      </c>
    </row>
    <row r="38" spans="6:17" x14ac:dyDescent="0.25">
      <c r="F38" s="75"/>
      <c r="G38" s="76"/>
      <c r="H38" s="77"/>
      <c r="I38" s="78"/>
      <c r="J38" s="79"/>
      <c r="K38" s="79"/>
      <c r="L38" s="79"/>
      <c r="M38" s="79"/>
      <c r="N38" s="79"/>
      <c r="O38" s="79"/>
      <c r="P38" s="79"/>
      <c r="Q38" s="79"/>
    </row>
    <row r="39" spans="6:17" x14ac:dyDescent="0.25">
      <c r="F39" s="59" t="s">
        <v>58</v>
      </c>
      <c r="G39" s="72"/>
      <c r="H39" s="61">
        <f>SUM(H21:H38)</f>
        <v>796557</v>
      </c>
      <c r="I39" s="62"/>
      <c r="J39" s="61"/>
      <c r="K39" s="61"/>
      <c r="L39" s="61">
        <f t="shared" ref="L39:Q39" si="1">SUM(L21:L38)</f>
        <v>0</v>
      </c>
      <c r="M39" s="61">
        <f t="shared" si="1"/>
        <v>0</v>
      </c>
      <c r="N39" s="61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796557</v>
      </c>
    </row>
    <row r="40" spans="6:17" ht="15.75" thickBot="1" x14ac:dyDescent="0.3">
      <c r="F40" s="80" t="s">
        <v>61</v>
      </c>
      <c r="G40" s="81"/>
      <c r="H40" s="82">
        <f>H14+H19+H39</f>
        <v>5060283</v>
      </c>
      <c r="I40" s="83"/>
      <c r="J40" s="83"/>
      <c r="K40" s="84">
        <f t="shared" ref="K40:Q40" si="2">K14+K19+K39</f>
        <v>4240000</v>
      </c>
      <c r="L40" s="84">
        <f t="shared" si="2"/>
        <v>0</v>
      </c>
      <c r="M40" s="84">
        <f t="shared" si="2"/>
        <v>0</v>
      </c>
      <c r="N40" s="84">
        <f t="shared" si="2"/>
        <v>0</v>
      </c>
      <c r="O40" s="84">
        <f t="shared" si="2"/>
        <v>0</v>
      </c>
      <c r="P40" s="84">
        <f t="shared" si="2"/>
        <v>0</v>
      </c>
      <c r="Q40" s="84">
        <f t="shared" si="2"/>
        <v>820283</v>
      </c>
    </row>
    <row r="41" spans="6:17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E14" sqref="E14"/>
    </sheetView>
  </sheetViews>
  <sheetFormatPr defaultRowHeight="15" x14ac:dyDescent="0.25"/>
  <sheetData>
    <row r="1" spans="1:1" ht="23.45" customHeight="1" x14ac:dyDescent="0.35">
      <c r="A1" s="2" t="s">
        <v>27</v>
      </c>
    </row>
    <row r="3" spans="1:1" x14ac:dyDescent="0.25">
      <c r="A3" t="s">
        <v>28</v>
      </c>
    </row>
    <row r="5" spans="1:1" x14ac:dyDescent="0.25">
      <c r="A5" t="s">
        <v>29</v>
      </c>
    </row>
    <row r="6" spans="1:1" x14ac:dyDescent="0.25">
      <c r="A6" s="1" t="s">
        <v>30</v>
      </c>
    </row>
    <row r="9" spans="1:1" x14ac:dyDescent="0.25">
      <c r="A9" t="s">
        <v>31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12 - UCA</vt:lpstr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2025-02-26T05:41:29Z</cp:lastPrinted>
  <dcterms:created xsi:type="dcterms:W3CDTF">2015-06-05T18:17:20Z</dcterms:created>
  <dcterms:modified xsi:type="dcterms:W3CDTF">2025-02-26T05:44:02Z</dcterms:modified>
  <cp:category/>
</cp:coreProperties>
</file>